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zh-my.sharepoint.com/personal/stephanie_rich_chem_uzh_ch/Documents/Documents/data curation - EAWAG-PFAS package/PFAS_excel_uploadfiles/"/>
    </mc:Choice>
  </mc:AlternateContent>
  <xr:revisionPtr revIDLastSave="210" documentId="8_{C09DA582-BDCF-4747-9AEE-49BC3F21EA15}" xr6:coauthVersionLast="47" xr6:coauthVersionMax="47" xr10:uidLastSave="{A2E92E86-AAC9-4D38-B5D4-6FDF2E43FD13}"/>
  <bookViews>
    <workbookView xWindow="-28920" yWindow="-120" windowWidth="29040" windowHeight="15840" activeTab="2" xr2:uid="{A95DC0BB-2293-4BB2-9652-B6AD234FE081}"/>
  </bookViews>
  <sheets>
    <sheet name="Description" sheetId="15" r:id="rId1"/>
    <sheet name="Compounds" sheetId="8" r:id="rId2"/>
    <sheet name="Connectivity" sheetId="10" r:id="rId3"/>
    <sheet name="Scenario" sheetId="14" r:id="rId4"/>
    <sheet name="Kinetics_Confidence" sheetId="12" r:id="rId5"/>
    <sheet name="Additional_Information" sheetId="11" r:id="rId6"/>
    <sheet name="Related Scenarios" sheetId="16" r:id="rId7"/>
  </sheets>
  <externalReferences>
    <externalReference r:id="rId8"/>
  </externalReferences>
  <definedNames>
    <definedName name="Lifestage">'[1]Pick Lists'!#REF!</definedName>
    <definedName name="Method">'[1]Pick Lists'!#REF!</definedName>
    <definedName name="Reliability">'[1]Pick Lists'!$D$1:$D$6</definedName>
    <definedName name="Route">'[1]Pick Lists'!#REF!</definedName>
    <definedName name="Species">'[1]Pick Lists'!#REF!</definedName>
    <definedName name="Temp">'[1]Pick Lists'!#REF!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0" l="1"/>
  <c r="B20" i="12"/>
  <c r="B3" i="12"/>
  <c r="B4" i="12"/>
  <c r="B5" i="12"/>
  <c r="B6" i="12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" i="12"/>
  <c r="D5" i="10"/>
  <c r="B5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4" i="10"/>
  <c r="D3" i="10"/>
  <c r="D2" i="10"/>
  <c r="B4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3" i="10"/>
</calcChain>
</file>

<file path=xl/sharedStrings.xml><?xml version="1.0" encoding="utf-8"?>
<sst xmlns="http://schemas.openxmlformats.org/spreadsheetml/2006/main" count="433" uniqueCount="138">
  <si>
    <t>NA</t>
  </si>
  <si>
    <t>pH</t>
  </si>
  <si>
    <t>Redox condition</t>
  </si>
  <si>
    <t>Parameter</t>
  </si>
  <si>
    <t>Value</t>
  </si>
  <si>
    <t>Value Unit</t>
  </si>
  <si>
    <t>SMILES</t>
  </si>
  <si>
    <t>Temperature</t>
  </si>
  <si>
    <t>Parent</t>
  </si>
  <si>
    <t>Reactant</t>
  </si>
  <si>
    <t>Name</t>
  </si>
  <si>
    <t>Half-life</t>
  </si>
  <si>
    <t>Type</t>
  </si>
  <si>
    <t>TP</t>
  </si>
  <si>
    <t>d</t>
  </si>
  <si>
    <t>Addition of nutrients</t>
  </si>
  <si>
    <t>sodium acetate, ammonium chloride</t>
  </si>
  <si>
    <t>Bioreactor</t>
  </si>
  <si>
    <t>100 mL glass serum bottles</t>
  </si>
  <si>
    <t>Confidence level</t>
  </si>
  <si>
    <t>Inoculum source</t>
  </si>
  <si>
    <t>aerobic sludge from aerobic tank</t>
  </si>
  <si>
    <t>Purpose of WWTP</t>
  </si>
  <si>
    <t>Solvent for compound addition</t>
  </si>
  <si>
    <t>MeOH</t>
  </si>
  <si>
    <t>Type of Aeration</t>
  </si>
  <si>
    <t>shaking</t>
  </si>
  <si>
    <t>Type of compound addition</t>
  </si>
  <si>
    <t>spiking in solvent</t>
  </si>
  <si>
    <t>Initial amount of sludge in bioreactor</t>
  </si>
  <si>
    <t>Product</t>
  </si>
  <si>
    <t>Reactant_SMILES</t>
  </si>
  <si>
    <t>Product_SMILES</t>
  </si>
  <si>
    <t>Name of Sampling Location</t>
  </si>
  <si>
    <t>Tianjin, China</t>
  </si>
  <si>
    <t>1a</t>
  </si>
  <si>
    <t>aerob</t>
  </si>
  <si>
    <t>Biological treatment technology</t>
  </si>
  <si>
    <t>Dissolved organic carbon (DOC)</t>
  </si>
  <si>
    <t>Dissolved oxygen concentration</t>
  </si>
  <si>
    <t>Final compound concentration</t>
  </si>
  <si>
    <t>Oxygen uptake rate (OUR)</t>
  </si>
  <si>
    <t>Proposed intermediate</t>
  </si>
  <si>
    <t>Sludge retention time</t>
  </si>
  <si>
    <t>Source of liquid matrix</t>
  </si>
  <si>
    <t>Volatile suspended solids concentration (VSS)</t>
  </si>
  <si>
    <t>Compound</t>
  </si>
  <si>
    <t>2b</t>
  </si>
  <si>
    <t>Model</t>
  </si>
  <si>
    <t>SFO</t>
  </si>
  <si>
    <t>R2</t>
  </si>
  <si>
    <t>7.8 -8.5</t>
  </si>
  <si>
    <t>Confidence Level_PFAS</t>
  </si>
  <si>
    <t>Oxygen Demand</t>
  </si>
  <si>
    <t>Rate Constant</t>
  </si>
  <si>
    <t>Phosphorus Content</t>
  </si>
  <si>
    <t>other</t>
  </si>
  <si>
    <t>municipal WW</t>
  </si>
  <si>
    <t>Confidence Level_Schy</t>
  </si>
  <si>
    <t>6:2 FTSA</t>
  </si>
  <si>
    <t>C(CS(=O)(=O)O)C(C(C(C(C(C(F)(F)F)(F)F)(F)F)(F)F)(F)F)(F)F</t>
  </si>
  <si>
    <t>6:2 FTUSA</t>
  </si>
  <si>
    <t>FC(F)(C(F)(F)C(F)(F)C(F)(F)C(F)(F)C(F)(F)/C=C/S(O)(=O)=O)F</t>
  </si>
  <si>
    <t>6:2 FTOH</t>
  </si>
  <si>
    <t>OH-6:2 FTSA</t>
  </si>
  <si>
    <t>Ketone-6:2 FTSA</t>
  </si>
  <si>
    <t>PFHpA</t>
  </si>
  <si>
    <t>5:3 FTU amide</t>
  </si>
  <si>
    <t>5:3 FT amide-AcA</t>
  </si>
  <si>
    <t>5:2 FTUCA</t>
  </si>
  <si>
    <t>4:2 FTUCA</t>
  </si>
  <si>
    <t>5:2 FT Ketone</t>
  </si>
  <si>
    <t>5:2 sFTOH</t>
  </si>
  <si>
    <t>PFHxA</t>
  </si>
  <si>
    <t>PFPeA</t>
  </si>
  <si>
    <t>PFBA</t>
  </si>
  <si>
    <t>4:3 FTCA</t>
  </si>
  <si>
    <t>5:3 FTCA</t>
  </si>
  <si>
    <t>FC(F)(C(F)(F)C(F)(F)C(F)(F)C(F)(F)C(F)(F)C(CS(O)(=O)=O)=O)F</t>
  </si>
  <si>
    <t>FC(F)(C(F)(F)C(F)(F)C(F)(F)C(F)(F)C(F)(F)C(O)CS(O)(=O)=O)F</t>
  </si>
  <si>
    <t>FC(F)(C(F)(F)C(F)(F)C(F)(F)C(F)(F)/C=C/C(N)=O)F</t>
  </si>
  <si>
    <t>FC(F)(C(F)(F)C(F)(F)C(F)(F)C(F)(F)CCC(NCC(O)=O)=O)F</t>
  </si>
  <si>
    <t>FC(F)(C(F)(F)C(F)(F)C(F)(F)/C(F)=C/C(O)=O)F</t>
  </si>
  <si>
    <t>FC(F)(C(F)(F)C(F)(F)/C(F)=C/C(O)=O)F</t>
  </si>
  <si>
    <t>C(CO)C(C(C(C(C(C(F)(F)F)(F)F)(F)F)(F)F)(F)F)(F)F</t>
  </si>
  <si>
    <t>6:2 FTCA</t>
  </si>
  <si>
    <t>C(=O)(C(C(C(C(C(C(F)(F)F)(F)F)(F)F)(F)F)(F)F)(F)F)O</t>
  </si>
  <si>
    <t>CC(=O)C(C(C(C(C(F)(F)F)(F)F)(F)F)(F)F)(F)F</t>
  </si>
  <si>
    <t>CC(C(C(C(C(C(F)(F)F)(F)F)(F)F)(F)F)(F)F)O</t>
  </si>
  <si>
    <t>C(=O)(C(C(C(C(C(F)(F)F)(F)F)(F)F)(F)F)(F)F)O</t>
  </si>
  <si>
    <t>C(=O)(C(C(C(C(F)(F)F)(F)F)(F)F)(F)F)O</t>
  </si>
  <si>
    <t>C(=O)(C(C(C(F)(F)F)(F)F)(F)F)O</t>
  </si>
  <si>
    <t>C(CC(C(C(C(C(F)(F)F)(F)F)(F)F)(F)F)(F)F)C(=O)O</t>
  </si>
  <si>
    <t>C(CC(C(C(C(F)(F)F)(F)F)(F)F)(F)F)C(=O)O</t>
  </si>
  <si>
    <t>C(C(=O)O)C(C(C(C(C(C(F)(F)F)(F)F)(F)F)(F)F)(F)F)(F)F</t>
  </si>
  <si>
    <t>6:2 FTUCA</t>
  </si>
  <si>
    <t>C(=C(\C(C(C(C(C(F)(F)F)(F)F)(F)F)(F)F)(F)F)/F)/C(=O)O</t>
  </si>
  <si>
    <t>multistep reaction</t>
  </si>
  <si>
    <t>3a</t>
  </si>
  <si>
    <t>Multistep</t>
  </si>
  <si>
    <t>n</t>
  </si>
  <si>
    <t>y</t>
  </si>
  <si>
    <t>Must be one of the following text entries: aerob, oxic, nitrate-reducing, anaerob, anaerob: iron-reducing, anaerob: methanogenic conditions, anaerob: sulfate-reducing</t>
  </si>
  <si>
    <t>Notes</t>
  </si>
  <si>
    <t>text entry</t>
  </si>
  <si>
    <t>numerical entry in mg/L-h</t>
  </si>
  <si>
    <t>Must be one of the following text entries: nitrification, nitrification &amp; denitrification, nitrification &amp; denitrification &amp; biological phosphorus removal, nitrification &amp; denitrification &amp; chemical phosphorus removal, other</t>
  </si>
  <si>
    <t>Comments</t>
  </si>
  <si>
    <t>numerical entry based on Schymanski et al 2014</t>
  </si>
  <si>
    <t>numerical entry in mg C/L</t>
  </si>
  <si>
    <t>numerical entry in mg/L</t>
  </si>
  <si>
    <r>
      <t xml:space="preserve">numerical entry in </t>
    </r>
    <r>
      <rPr>
        <sz val="11"/>
        <color theme="1"/>
        <rFont val="Calibri"/>
        <family val="2"/>
      </rPr>
      <t>µ</t>
    </r>
    <r>
      <rPr>
        <sz val="11"/>
        <color theme="1"/>
        <rFont val="Calibri"/>
        <family val="2"/>
        <scheme val="minor"/>
      </rPr>
      <t>g/L</t>
    </r>
  </si>
  <si>
    <t>numerical entry in d</t>
  </si>
  <si>
    <t>numerical entry in mL</t>
  </si>
  <si>
    <t>numerical entries in the formate of: low-high i.e. 7.5-8.5</t>
  </si>
  <si>
    <t>if yes, write the word "proposed"</t>
  </si>
  <si>
    <t>Must be one of the following text entries: municial WW, industrial WW, hospital WW, mixed WW (municipal &amp; industrial), other</t>
  </si>
  <si>
    <t>Must be one of the following text entries: MeOH, EtOH, H2O, DMSO, acetone</t>
  </si>
  <si>
    <r>
      <t xml:space="preserve">numerical entry in </t>
    </r>
    <r>
      <rPr>
        <sz val="11"/>
        <color theme="1"/>
        <rFont val="Calibri"/>
        <family val="2"/>
      </rPr>
      <t>°</t>
    </r>
    <r>
      <rPr>
        <sz val="11"/>
        <color theme="1"/>
        <rFont val="Calibri"/>
        <family val="2"/>
        <scheme val="minor"/>
      </rPr>
      <t>C</t>
    </r>
  </si>
  <si>
    <t>numerical entry in g/L</t>
  </si>
  <si>
    <t>Must be one of the following text entries: stirring, shaking, bubbling air, bubbling air and stirring, other</t>
  </si>
  <si>
    <t>Must be one of the following text entries: spiking in solvent, plating, other</t>
  </si>
  <si>
    <t>in utils? V4</t>
  </si>
  <si>
    <t>yes</t>
  </si>
  <si>
    <t>matrix source</t>
  </si>
  <si>
    <t>Ammonia Uptake Rate (AUR)</t>
  </si>
  <si>
    <t>Nitrogen Content</t>
  </si>
  <si>
    <t>TSS</t>
  </si>
  <si>
    <t>NH4N</t>
  </si>
  <si>
    <t>Chemical Oxygen Demand (COD)</t>
  </si>
  <si>
    <t>sludge retention time</t>
  </si>
  <si>
    <t>First order</t>
  </si>
  <si>
    <t>Rate constant</t>
  </si>
  <si>
    <t>1/d</t>
  </si>
  <si>
    <t>Corrected</t>
  </si>
  <si>
    <t>sorption corrected</t>
  </si>
  <si>
    <t>comment</t>
  </si>
  <si>
    <t>Comment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</si>
</sst>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  <charset val="1"/>
    </font>
    <font>
      <sz val="8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23">
    <xf numFmtId="0" fontId="0" fillId="0" borderId="0" xfId="0"/>
    <xf numFmtId="0" fontId="0" fillId="0" borderId="0" xfId="0" applyBorder="1"/>
    <xf numFmtId="0" fontId="3" fillId="0" borderId="0" xfId="1" applyFont="1" applyAlignment="1">
      <alignment horizontal="left" vertical="top"/>
    </xf>
    <xf numFmtId="2" fontId="3" fillId="0" borderId="0" xfId="1" applyNumberFormat="1" applyFont="1" applyAlignment="1">
      <alignment horizontal="left" vertical="top"/>
    </xf>
    <xf numFmtId="0" fontId="1" fillId="0" borderId="2" xfId="0" applyFont="1" applyBorder="1"/>
    <xf numFmtId="0" fontId="1" fillId="0" borderId="2" xfId="0" applyFont="1" applyFill="1" applyBorder="1"/>
    <xf numFmtId="0" fontId="0" fillId="0" borderId="0" xfId="0" applyFill="1" applyBorder="1"/>
    <xf numFmtId="0" fontId="0" fillId="0" borderId="3" xfId="0" applyBorder="1"/>
    <xf numFmtId="2" fontId="3" fillId="0" borderId="0" xfId="1" applyNumberFormat="1" applyFont="1" applyBorder="1" applyAlignment="1">
      <alignment horizontal="left" vertical="top"/>
    </xf>
    <xf numFmtId="0" fontId="1" fillId="0" borderId="1" xfId="0" applyFont="1" applyBorder="1"/>
    <xf numFmtId="0" fontId="1" fillId="0" borderId="4" xfId="0" applyFont="1" applyBorder="1"/>
    <xf numFmtId="0" fontId="0" fillId="0" borderId="0" xfId="0" applyAlignment="1">
      <alignment horizontal="right"/>
    </xf>
    <xf numFmtId="0" fontId="3" fillId="0" borderId="0" xfId="1" applyFont="1" applyBorder="1" applyAlignment="1">
      <alignment horizontal="left" vertical="top"/>
    </xf>
    <xf numFmtId="2" fontId="3" fillId="0" borderId="0" xfId="1" applyNumberFormat="1" applyFont="1" applyFill="1" applyBorder="1" applyAlignment="1">
      <alignment horizontal="left" vertical="top"/>
    </xf>
    <xf numFmtId="2" fontId="3" fillId="0" borderId="0" xfId="1" applyNumberFormat="1" applyFont="1" applyFill="1" applyAlignment="1">
      <alignment horizontal="left" vertical="top"/>
    </xf>
    <xf numFmtId="0" fontId="0" fillId="0" borderId="0" xfId="0" applyBorder="1" applyAlignment="1">
      <alignment horizontal="right"/>
    </xf>
    <xf numFmtId="0" fontId="1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1" applyFont="1" applyFill="1" applyBorder="1" applyAlignment="1">
      <alignment horizontal="left" vertical="top"/>
    </xf>
    <xf numFmtId="0" fontId="3" fillId="0" borderId="0" xfId="1" applyFont="1" applyFill="1" applyAlignment="1">
      <alignment horizontal="left" vertical="top"/>
    </xf>
  </cellXfs>
  <cellStyles count="3">
    <cellStyle name="Excel Built-in Normal" xfId="2" xr:uid="{B6A5FB8B-13CD-48D2-AF4A-C1B5F9F4BBB1}"/>
    <cellStyle name="Normal" xfId="0" builtinId="0"/>
    <cellStyle name="Normal 2" xfId="1" xr:uid="{01952EB5-4C87-4015-B06C-6A65C83451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567690</xdr:colOff>
      <xdr:row>1</xdr:row>
      <xdr:rowOff>55245</xdr:rowOff>
    </xdr:from>
    <xdr:to>
      <xdr:col>8</xdr:col>
      <xdr:colOff>601980</xdr:colOff>
      <xdr:row>9</xdr:row>
      <xdr:rowOff>148590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9596B3D-5137-6209-3896-24AD3F2356BF}"/>
            </a:ext>
          </a:extLst>
        </xdr:cNvPr>
        <xdr:cNvSpPr txBox="1"/>
      </xdr:nvSpPr>
      <xdr:spPr>
        <a:xfrm>
          <a:off x="567690" y="236220"/>
          <a:ext cx="4911090" cy="15411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Data here are from</a:t>
          </a:r>
          <a:r>
            <a:rPr lang="en-US" sz="1100" baseline="0"/>
            <a:t> the paper "Stability and Biotransformation of 6:2 Fluorotelomer Sulfonic Acid, Sulfonamide Amine Oxide, and Sulfonamide Alkylbetaine in Aerobic Sludge" (10.1021/acs.est.3c05506)</a:t>
          </a:r>
        </a:p>
        <a:p>
          <a:endParaRPr lang="en-US" sz="1100" baseline="0"/>
        </a:p>
        <a:p>
          <a:r>
            <a:rPr lang="en-US" sz="1100" baseline="0"/>
            <a:t>They measured the biotransformation of 6:2 FTNO, 6:2 FTAB and 6:2 FTSA in aerobic sludge over a 100 day period in aerobic activated sludge.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TP</a:t>
          </a:r>
          <a:r>
            <a:rPr lang="en-US"/>
            <a:t> </a:t>
          </a:r>
        </a:p>
        <a:p>
          <a:endParaRPr lang="en-US" sz="1100" baseline="0"/>
        </a:p>
        <a:p>
          <a:r>
            <a:rPr lang="en-US" sz="1100" baseline="0"/>
            <a:t>Only experimentally detected compounds are reported in these pathways.</a:t>
          </a:r>
        </a:p>
        <a:p>
          <a:endParaRPr lang="en-US" sz="1100" baseline="0"/>
        </a:p>
        <a:p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zh-my.sharepoint.com/personal/stephanie_rich_chem_uzh_ch/Documents/Documents/envipath_fromChristoph/fludioxonil-pyrrole-4-14C_extraction.xlsx" TargetMode="External"/><Relationship Id="rId1" Type="http://schemas.openxmlformats.org/officeDocument/2006/relationships/externalLinkPath" Target="/personal/stephanie_rich_chem_uzh_ch/Documents/Documents/envipath_fromChristoph/fludioxonil-pyrrole-4-14C_extrac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 Sheet"/>
      <sheetName val="OECD106"/>
      <sheetName val="OECD121"/>
      <sheetName val="OECD301"/>
      <sheetName val="OECD302"/>
      <sheetName val="OECD307"/>
      <sheetName val="OECD308"/>
      <sheetName val="OECD309"/>
      <sheetName val="OECD314B"/>
      <sheetName val="Pick 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D1" t="str">
            <v>1 (Reliable without restrictions)</v>
          </cell>
        </row>
        <row r="2">
          <cell r="D2" t="str">
            <v>2 (Reliable with restrictions)</v>
          </cell>
        </row>
        <row r="3">
          <cell r="D3" t="str">
            <v>3 (Not Reliable)</v>
          </cell>
        </row>
        <row r="4">
          <cell r="D4" t="str">
            <v>4 (Not assignable)</v>
          </cell>
        </row>
        <row r="5">
          <cell r="D5" t="str">
            <v>Not yet assessed for quality</v>
          </cell>
        </row>
        <row r="6">
          <cell r="D6" t="str">
            <v>Assessed to be reliable by authorities in marketing authorisation procedure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676F1-206F-4073-819C-0D713DBD2F48}">
  <dimension ref="A1"/>
  <sheetViews>
    <sheetView workbookViewId="0">
      <selection activeCell="H22" sqref="H22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E67DA-7AEE-4B6C-ABD4-C71F183DE32E}">
  <dimension ref="A1:H20"/>
  <sheetViews>
    <sheetView workbookViewId="0">
      <selection activeCell="C4" sqref="C4"/>
    </sheetView>
  </sheetViews>
  <sheetFormatPr defaultRowHeight="14.4" x14ac:dyDescent="0.3"/>
  <cols>
    <col min="1" max="1" width="24.21875" style="1" customWidth="1"/>
    <col min="2" max="2" width="21.21875" style="1" customWidth="1"/>
    <col min="3" max="3" width="75.77734375" style="1" customWidth="1"/>
    <col min="4" max="4" width="12.6640625" style="1" customWidth="1"/>
    <col min="5" max="5" width="15" style="1" customWidth="1"/>
    <col min="6" max="6" width="18.6640625" style="1" customWidth="1"/>
    <col min="7" max="16384" width="8.88671875" style="1"/>
  </cols>
  <sheetData>
    <row r="1" spans="1:8" x14ac:dyDescent="0.3">
      <c r="A1" s="9" t="s">
        <v>12</v>
      </c>
      <c r="B1" s="10" t="s">
        <v>10</v>
      </c>
      <c r="C1" s="4" t="s">
        <v>6</v>
      </c>
    </row>
    <row r="2" spans="1:8" x14ac:dyDescent="0.3">
      <c r="A2" s="7" t="s">
        <v>8</v>
      </c>
      <c r="B2" s="7" t="s">
        <v>59</v>
      </c>
      <c r="C2" t="s">
        <v>60</v>
      </c>
    </row>
    <row r="3" spans="1:8" x14ac:dyDescent="0.3">
      <c r="A3" s="1" t="s">
        <v>13</v>
      </c>
      <c r="B3" s="3" t="s">
        <v>61</v>
      </c>
      <c r="C3" s="1" t="s">
        <v>62</v>
      </c>
    </row>
    <row r="4" spans="1:8" x14ac:dyDescent="0.3">
      <c r="A4" s="1" t="s">
        <v>13</v>
      </c>
      <c r="B4" s="3" t="s">
        <v>65</v>
      </c>
      <c r="C4" s="1" t="s">
        <v>78</v>
      </c>
    </row>
    <row r="5" spans="1:8" x14ac:dyDescent="0.3">
      <c r="A5" s="1" t="s">
        <v>13</v>
      </c>
      <c r="B5" s="3" t="s">
        <v>64</v>
      </c>
      <c r="C5" s="1" t="s">
        <v>79</v>
      </c>
      <c r="G5" s="6"/>
      <c r="H5" s="6"/>
    </row>
    <row r="6" spans="1:8" ht="16.8" customHeight="1" x14ac:dyDescent="0.3">
      <c r="A6" s="6" t="s">
        <v>13</v>
      </c>
      <c r="B6" s="13" t="s">
        <v>67</v>
      </c>
      <c r="C6" s="1" t="s">
        <v>80</v>
      </c>
    </row>
    <row r="7" spans="1:8" ht="16.8" customHeight="1" x14ac:dyDescent="0.3">
      <c r="A7" s="6" t="s">
        <v>13</v>
      </c>
      <c r="B7" s="13" t="s">
        <v>68</v>
      </c>
      <c r="C7" s="1" t="s">
        <v>81</v>
      </c>
    </row>
    <row r="8" spans="1:8" ht="16.8" customHeight="1" x14ac:dyDescent="0.3">
      <c r="A8" s="6" t="s">
        <v>13</v>
      </c>
      <c r="B8" s="13" t="s">
        <v>95</v>
      </c>
      <c r="C8" t="s">
        <v>96</v>
      </c>
    </row>
    <row r="9" spans="1:8" ht="15.6" customHeight="1" x14ac:dyDescent="0.3">
      <c r="A9" s="6" t="s">
        <v>13</v>
      </c>
      <c r="B9" s="13" t="s">
        <v>69</v>
      </c>
      <c r="C9" s="1" t="s">
        <v>82</v>
      </c>
    </row>
    <row r="10" spans="1:8" ht="18" customHeight="1" x14ac:dyDescent="0.3">
      <c r="A10" s="6" t="s">
        <v>13</v>
      </c>
      <c r="B10" s="13" t="s">
        <v>70</v>
      </c>
      <c r="C10" s="1" t="s">
        <v>83</v>
      </c>
    </row>
    <row r="11" spans="1:8" ht="15" customHeight="1" x14ac:dyDescent="0.3">
      <c r="A11" s="6" t="s">
        <v>13</v>
      </c>
      <c r="B11" s="3" t="s">
        <v>63</v>
      </c>
      <c r="C11" t="s">
        <v>84</v>
      </c>
    </row>
    <row r="12" spans="1:8" ht="18" customHeight="1" x14ac:dyDescent="0.3">
      <c r="A12" s="6" t="s">
        <v>13</v>
      </c>
      <c r="B12" s="3" t="s">
        <v>66</v>
      </c>
      <c r="C12" t="s">
        <v>86</v>
      </c>
    </row>
    <row r="13" spans="1:8" x14ac:dyDescent="0.3">
      <c r="A13" s="6" t="s">
        <v>13</v>
      </c>
      <c r="B13" s="14" t="s">
        <v>71</v>
      </c>
      <c r="C13" t="s">
        <v>87</v>
      </c>
    </row>
    <row r="14" spans="1:8" x14ac:dyDescent="0.3">
      <c r="A14" s="6" t="s">
        <v>13</v>
      </c>
      <c r="B14" s="14" t="s">
        <v>72</v>
      </c>
      <c r="C14" t="s">
        <v>88</v>
      </c>
    </row>
    <row r="15" spans="1:8" x14ac:dyDescent="0.3">
      <c r="A15" s="6" t="s">
        <v>13</v>
      </c>
      <c r="B15" s="14" t="s">
        <v>73</v>
      </c>
      <c r="C15" t="s">
        <v>89</v>
      </c>
    </row>
    <row r="16" spans="1:8" x14ac:dyDescent="0.3">
      <c r="A16" s="6" t="s">
        <v>13</v>
      </c>
      <c r="B16" s="14" t="s">
        <v>74</v>
      </c>
      <c r="C16" t="s">
        <v>90</v>
      </c>
    </row>
    <row r="17" spans="1:3" x14ac:dyDescent="0.3">
      <c r="A17" s="6" t="s">
        <v>13</v>
      </c>
      <c r="B17" s="14" t="s">
        <v>75</v>
      </c>
      <c r="C17" t="s">
        <v>91</v>
      </c>
    </row>
    <row r="18" spans="1:3" x14ac:dyDescent="0.3">
      <c r="A18" s="6" t="s">
        <v>13</v>
      </c>
      <c r="B18" s="14" t="s">
        <v>76</v>
      </c>
      <c r="C18" t="s">
        <v>93</v>
      </c>
    </row>
    <row r="19" spans="1:3" x14ac:dyDescent="0.3">
      <c r="A19" s="6" t="s">
        <v>13</v>
      </c>
      <c r="B19" s="14" t="s">
        <v>77</v>
      </c>
      <c r="C19" t="s">
        <v>92</v>
      </c>
    </row>
    <row r="20" spans="1:3" x14ac:dyDescent="0.3">
      <c r="A20" s="6" t="s">
        <v>13</v>
      </c>
      <c r="B20" s="14" t="s">
        <v>85</v>
      </c>
      <c r="C20" t="s">
        <v>94</v>
      </c>
    </row>
  </sheetData>
  <phoneticPr fontId="5" type="noConversion"/>
  <dataValidations count="1">
    <dataValidation allowBlank="1" showErrorMessage="1" sqref="B3:C5 B11:B12" xr:uid="{E90924D0-961F-4B1C-966D-E3C4831638A9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9A913-0144-4586-8D9F-F4E609D74CD3}">
  <dimension ref="A1:E31"/>
  <sheetViews>
    <sheetView tabSelected="1" workbookViewId="0">
      <selection activeCell="C34" sqref="C34"/>
    </sheetView>
  </sheetViews>
  <sheetFormatPr defaultRowHeight="14.4" x14ac:dyDescent="0.3"/>
  <cols>
    <col min="1" max="1" width="14.44140625" bestFit="1" customWidth="1"/>
    <col min="2" max="2" width="68.44140625" customWidth="1"/>
    <col min="3" max="3" width="19.109375" customWidth="1"/>
    <col min="4" max="4" width="66.21875" customWidth="1"/>
    <col min="5" max="5" width="17.109375" customWidth="1"/>
    <col min="6" max="6" width="17.88671875" customWidth="1"/>
    <col min="9" max="9" width="15.44140625" customWidth="1"/>
  </cols>
  <sheetData>
    <row r="1" spans="1:5" x14ac:dyDescent="0.3">
      <c r="A1" s="4" t="s">
        <v>9</v>
      </c>
      <c r="B1" s="4" t="s">
        <v>31</v>
      </c>
      <c r="C1" s="4" t="s">
        <v>30</v>
      </c>
      <c r="D1" s="4" t="s">
        <v>32</v>
      </c>
      <c r="E1" s="5" t="s">
        <v>99</v>
      </c>
    </row>
    <row r="2" spans="1:5" ht="17.399999999999999" customHeight="1" x14ac:dyDescent="0.3">
      <c r="A2" s="1" t="s">
        <v>59</v>
      </c>
      <c r="B2" t="str">
        <f>_xlfn.XLOOKUP(A2,Compounds!$B$2:$B$20,Compounds!$C$2:$C$20)</f>
        <v>C(CS(=O)(=O)O)C(C(C(C(C(C(F)(F)F)(F)F)(F)F)(F)F)(F)F)(F)F</v>
      </c>
      <c r="C2" s="1" t="s">
        <v>61</v>
      </c>
      <c r="D2" t="str">
        <f>_xlfn.XLOOKUP(C2,Compounds!$B$2:$B$20,Compounds!$C$2:$C$20)</f>
        <v>FC(F)(C(F)(F)C(F)(F)C(F)(F)C(F)(F)C(F)(F)/C=C/S(O)(=O)=O)F</v>
      </c>
    </row>
    <row r="3" spans="1:5" ht="18.600000000000001" customHeight="1" x14ac:dyDescent="0.3">
      <c r="A3" s="1" t="s">
        <v>59</v>
      </c>
      <c r="B3" t="str">
        <f>_xlfn.XLOOKUP(A3,Compounds!$B$2:$B$20,Compounds!$C$2:$C$20)</f>
        <v>C(CS(=O)(=O)O)C(C(C(C(C(C(F)(F)F)(F)F)(F)F)(F)F)(F)F)(F)F</v>
      </c>
      <c r="C3" s="1" t="s">
        <v>64</v>
      </c>
      <c r="D3" t="str">
        <f>_xlfn.XLOOKUP(C3,Compounds!$B$2:$B$20,Compounds!$C$2:$C$20)</f>
        <v>FC(F)(C(F)(F)C(F)(F)C(F)(F)C(F)(F)C(F)(F)C(O)CS(O)(=O)=O)F</v>
      </c>
    </row>
    <row r="4" spans="1:5" ht="19.8" customHeight="1" x14ac:dyDescent="0.3">
      <c r="A4" s="8" t="s">
        <v>59</v>
      </c>
      <c r="B4" t="str">
        <f>_xlfn.XLOOKUP(A4,Compounds!$B$2:$B$20,Compounds!$C$2:$C$20)</f>
        <v>C(CS(=O)(=O)O)C(C(C(C(C(C(F)(F)F)(F)F)(F)F)(F)F)(F)F)(F)F</v>
      </c>
      <c r="C4" s="8" t="s">
        <v>63</v>
      </c>
      <c r="D4" t="str">
        <f>_xlfn.XLOOKUP(C4,Compounds!$B$2:$B$20,Compounds!$C$2:$C$20)</f>
        <v>C(CO)C(C(C(C(C(C(F)(F)F)(F)F)(F)F)(F)F)(F)F)(F)F</v>
      </c>
    </row>
    <row r="5" spans="1:5" ht="19.8" customHeight="1" x14ac:dyDescent="0.3">
      <c r="A5" s="8" t="s">
        <v>61</v>
      </c>
      <c r="B5" t="str">
        <f>_xlfn.XLOOKUP(A5,Compounds!$B$2:$B$20,Compounds!$C$2:$C$20)</f>
        <v>FC(F)(C(F)(F)C(F)(F)C(F)(F)C(F)(F)C(F)(F)/C=C/S(O)(=O)=O)F</v>
      </c>
      <c r="C5" s="8" t="s">
        <v>65</v>
      </c>
      <c r="D5" t="str">
        <f>_xlfn.XLOOKUP(C5,Compounds!$B$2:$B$20,Compounds!$C$2:$C$20)</f>
        <v>FC(F)(C(F)(F)C(F)(F)C(F)(F)C(F)(F)C(F)(F)C(CS(O)(=O)=O)=O)F</v>
      </c>
    </row>
    <row r="6" spans="1:5" ht="18.600000000000001" customHeight="1" x14ac:dyDescent="0.3">
      <c r="A6" s="1" t="s">
        <v>64</v>
      </c>
      <c r="B6" t="str">
        <f>_xlfn.XLOOKUP(A6,Compounds!$B$2:$B$20,Compounds!$C$2:$C$20)</f>
        <v>FC(F)(C(F)(F)C(F)(F)C(F)(F)C(F)(F)C(F)(F)C(O)CS(O)(=O)=O)F</v>
      </c>
      <c r="C6" s="1" t="s">
        <v>65</v>
      </c>
      <c r="D6" t="str">
        <f>_xlfn.XLOOKUP(C6,Compounds!$B$2:$B$20,Compounds!$C$2:$C$20)</f>
        <v>FC(F)(C(F)(F)C(F)(F)C(F)(F)C(F)(F)C(F)(F)C(CS(O)(=O)=O)=O)F</v>
      </c>
    </row>
    <row r="7" spans="1:5" x14ac:dyDescent="0.3">
      <c r="A7" s="8" t="s">
        <v>65</v>
      </c>
      <c r="B7" t="str">
        <f>_xlfn.XLOOKUP(A7,Compounds!$B$2:$B$20,Compounds!$C$2:$C$20)</f>
        <v>FC(F)(C(F)(F)C(F)(F)C(F)(F)C(F)(F)C(F)(F)C(CS(O)(=O)=O)=O)F</v>
      </c>
      <c r="C7" s="8" t="s">
        <v>66</v>
      </c>
      <c r="D7" t="str">
        <f>_xlfn.XLOOKUP(C7,Compounds!$B$2:$B$20,Compounds!$C$2:$C$20)</f>
        <v>C(=O)(C(C(C(C(C(C(F)(F)F)(F)F)(F)F)(F)F)(F)F)(F)F)O</v>
      </c>
    </row>
    <row r="8" spans="1:5" x14ac:dyDescent="0.3">
      <c r="A8" s="8" t="s">
        <v>63</v>
      </c>
      <c r="B8" t="str">
        <f>_xlfn.XLOOKUP(A8,Compounds!$B$2:$B$20,Compounds!$C$2:$C$20)</f>
        <v>C(CO)C(C(C(C(C(C(F)(F)F)(F)F)(F)F)(F)F)(F)F)(F)F</v>
      </c>
      <c r="C8" s="8" t="s">
        <v>85</v>
      </c>
      <c r="D8" t="str">
        <f>_xlfn.XLOOKUP(C8,Compounds!$B$2:$B$20,Compounds!$C$2:$C$20)</f>
        <v>C(C(=O)O)C(C(C(C(C(C(F)(F)F)(F)F)(F)F)(F)F)(F)F)(F)F</v>
      </c>
    </row>
    <row r="9" spans="1:5" x14ac:dyDescent="0.3">
      <c r="A9" s="8" t="s">
        <v>85</v>
      </c>
      <c r="B9" t="str">
        <f>_xlfn.XLOOKUP(A9,Compounds!$B$2:$B$20,Compounds!$C$2:$C$20)</f>
        <v>C(C(=O)O)C(C(C(C(C(C(F)(F)F)(F)F)(F)F)(F)F)(F)F)(F)F</v>
      </c>
      <c r="C9" s="8" t="s">
        <v>95</v>
      </c>
      <c r="D9" t="str">
        <f>_xlfn.XLOOKUP(C9,Compounds!$B$2:$B$20,Compounds!$C$2:$C$20)</f>
        <v>C(=C(\C(C(C(C(C(F)(F)F)(F)F)(F)F)(F)F)(F)F)/F)/C(=O)O</v>
      </c>
    </row>
    <row r="10" spans="1:5" x14ac:dyDescent="0.3">
      <c r="A10" s="8" t="s">
        <v>95</v>
      </c>
      <c r="B10" t="str">
        <f>_xlfn.XLOOKUP(A10,Compounds!$B$2:$B$20,Compounds!$C$2:$C$20)</f>
        <v>C(=C(\C(C(C(C(C(F)(F)F)(F)F)(F)F)(F)F)(F)F)/F)/C(=O)O</v>
      </c>
      <c r="C10" s="8" t="s">
        <v>71</v>
      </c>
      <c r="D10" t="str">
        <f>_xlfn.XLOOKUP(C10,Compounds!$B$2:$B$20,Compounds!$C$2:$C$20)</f>
        <v>CC(=O)C(C(C(C(C(F)(F)F)(F)F)(F)F)(F)F)(F)F</v>
      </c>
      <c r="E10" t="s">
        <v>97</v>
      </c>
    </row>
    <row r="11" spans="1:5" x14ac:dyDescent="0.3">
      <c r="A11" s="8" t="s">
        <v>95</v>
      </c>
      <c r="B11" t="str">
        <f>_xlfn.XLOOKUP(A11,Compounds!$B$2:$B$20,Compounds!$C$2:$C$20)</f>
        <v>C(=C(\C(C(C(C(C(F)(F)F)(F)F)(F)F)(F)F)(F)F)/F)/C(=O)O</v>
      </c>
      <c r="C11" s="8" t="s">
        <v>67</v>
      </c>
      <c r="D11" t="str">
        <f>_xlfn.XLOOKUP(C11,Compounds!$B$2:$B$20,Compounds!$C$2:$C$20)</f>
        <v>FC(F)(C(F)(F)C(F)(F)C(F)(F)C(F)(F)/C=C/C(N)=O)F</v>
      </c>
      <c r="E11" t="s">
        <v>97</v>
      </c>
    </row>
    <row r="12" spans="1:5" x14ac:dyDescent="0.3">
      <c r="A12" s="1" t="s">
        <v>95</v>
      </c>
      <c r="B12" t="str">
        <f>_xlfn.XLOOKUP(A12,Compounds!$B$2:$B$20,Compounds!$C$2:$C$20)</f>
        <v>C(=C(\C(C(C(C(C(F)(F)F)(F)F)(F)F)(F)F)(F)F)/F)/C(=O)O</v>
      </c>
      <c r="C12" s="1" t="s">
        <v>77</v>
      </c>
      <c r="D12" t="str">
        <f>_xlfn.XLOOKUP(C12,Compounds!$B$2:$B$20,Compounds!$C$2:$C$20)</f>
        <v>C(CC(C(C(C(C(F)(F)F)(F)F)(F)F)(F)F)(F)F)C(=O)O</v>
      </c>
      <c r="E12" t="s">
        <v>97</v>
      </c>
    </row>
    <row r="13" spans="1:5" x14ac:dyDescent="0.3">
      <c r="A13" s="1" t="s">
        <v>77</v>
      </c>
      <c r="B13" t="str">
        <f>_xlfn.XLOOKUP(A13,Compounds!$B$2:$B$20,Compounds!$C$2:$C$20)</f>
        <v>C(CC(C(C(C(C(F)(F)F)(F)F)(F)F)(F)F)(F)F)C(=O)O</v>
      </c>
      <c r="C13" s="1" t="s">
        <v>68</v>
      </c>
      <c r="D13" t="str">
        <f>_xlfn.XLOOKUP(C13,Compounds!$B$2:$B$20,Compounds!$C$2:$C$20)</f>
        <v>FC(F)(C(F)(F)C(F)(F)C(F)(F)C(F)(F)CCC(NCC(O)=O)=O)F</v>
      </c>
    </row>
    <row r="14" spans="1:5" x14ac:dyDescent="0.3">
      <c r="A14" t="s">
        <v>77</v>
      </c>
      <c r="B14" t="str">
        <f>_xlfn.XLOOKUP(A14,Compounds!$B$2:$B$20,Compounds!$C$2:$C$20)</f>
        <v>C(CC(C(C(C(C(F)(F)F)(F)F)(F)F)(F)F)(F)F)C(=O)O</v>
      </c>
      <c r="C14" t="s">
        <v>69</v>
      </c>
      <c r="D14" t="str">
        <f>_xlfn.XLOOKUP(C14,Compounds!$B$2:$B$20,Compounds!$C$2:$C$20)</f>
        <v>FC(F)(C(F)(F)C(F)(F)C(F)(F)/C(F)=C/C(O)=O)F</v>
      </c>
      <c r="E14" t="s">
        <v>97</v>
      </c>
    </row>
    <row r="15" spans="1:5" x14ac:dyDescent="0.3">
      <c r="A15" t="s">
        <v>69</v>
      </c>
      <c r="B15" t="str">
        <f>_xlfn.XLOOKUP(A15,Compounds!$B$2:$B$20,Compounds!$C$2:$C$20)</f>
        <v>FC(F)(C(F)(F)C(F)(F)C(F)(F)/C(F)=C/C(O)=O)F</v>
      </c>
      <c r="C15" t="s">
        <v>74</v>
      </c>
      <c r="D15" t="str">
        <f>_xlfn.XLOOKUP(C15,Compounds!$B$2:$B$20,Compounds!$C$2:$C$20)</f>
        <v>C(=O)(C(C(C(C(F)(F)F)(F)F)(F)F)(F)F)O</v>
      </c>
      <c r="E15" t="s">
        <v>97</v>
      </c>
    </row>
    <row r="16" spans="1:5" x14ac:dyDescent="0.3">
      <c r="A16" t="s">
        <v>71</v>
      </c>
      <c r="B16" t="str">
        <f>_xlfn.XLOOKUP(A16,Compounds!$B$2:$B$20,Compounds!$C$2:$C$20)</f>
        <v>CC(=O)C(C(C(C(C(F)(F)F)(F)F)(F)F)(F)F)(F)F</v>
      </c>
      <c r="C16" t="s">
        <v>72</v>
      </c>
      <c r="D16" t="str">
        <f>_xlfn.XLOOKUP(C16,Compounds!$B$2:$B$20,Compounds!$C$2:$C$20)</f>
        <v>CC(C(C(C(C(C(F)(F)F)(F)F)(F)F)(F)F)(F)F)O</v>
      </c>
    </row>
    <row r="17" spans="1:5" x14ac:dyDescent="0.3">
      <c r="A17" t="s">
        <v>72</v>
      </c>
      <c r="B17" t="str">
        <f>_xlfn.XLOOKUP(A17,Compounds!$B$2:$B$20,Compounds!$C$2:$C$20)</f>
        <v>CC(C(C(C(C(C(F)(F)F)(F)F)(F)F)(F)F)(F)F)O</v>
      </c>
      <c r="C17" t="s">
        <v>74</v>
      </c>
      <c r="D17" t="str">
        <f>_xlfn.XLOOKUP(C17,Compounds!$B$2:$B$20,Compounds!$C$2:$C$20)</f>
        <v>C(=O)(C(C(C(C(F)(F)F)(F)F)(F)F)(F)F)O</v>
      </c>
      <c r="E17" t="s">
        <v>97</v>
      </c>
    </row>
    <row r="18" spans="1:5" x14ac:dyDescent="0.3">
      <c r="A18" t="s">
        <v>72</v>
      </c>
      <c r="B18" t="str">
        <f>_xlfn.XLOOKUP(A18,Compounds!$B$2:$B$20,Compounds!$C$2:$C$20)</f>
        <v>CC(C(C(C(C(C(F)(F)F)(F)F)(F)F)(F)F)(F)F)O</v>
      </c>
      <c r="C18" t="s">
        <v>73</v>
      </c>
      <c r="D18" t="str">
        <f>_xlfn.XLOOKUP(C18,Compounds!$B$2:$B$20,Compounds!$C$2:$C$20)</f>
        <v>C(=O)(C(C(C(C(C(F)(F)F)(F)F)(F)F)(F)F)(F)F)O</v>
      </c>
      <c r="E18" t="s">
        <v>97</v>
      </c>
    </row>
    <row r="19" spans="1:5" x14ac:dyDescent="0.3">
      <c r="A19" t="s">
        <v>69</v>
      </c>
      <c r="B19" t="str">
        <f>_xlfn.XLOOKUP(A19,Compounds!$B$2:$B$20,Compounds!$C$2:$C$20)</f>
        <v>FC(F)(C(F)(F)C(F)(F)C(F)(F)/C(F)=C/C(O)=O)F</v>
      </c>
      <c r="C19" t="s">
        <v>75</v>
      </c>
      <c r="D19" t="str">
        <f>_xlfn.XLOOKUP(C19,Compounds!$B$2:$B$20,Compounds!$C$2:$C$20)</f>
        <v>C(=O)(C(C(C(F)(F)F)(F)F)(F)F)O</v>
      </c>
      <c r="E19" t="s">
        <v>97</v>
      </c>
    </row>
    <row r="20" spans="1:5" x14ac:dyDescent="0.3">
      <c r="A20" t="s">
        <v>69</v>
      </c>
      <c r="B20" t="str">
        <f>_xlfn.XLOOKUP(A20,Compounds!$B$2:$B$20,Compounds!$C$2:$C$20)</f>
        <v>FC(F)(C(F)(F)C(F)(F)C(F)(F)/C(F)=C/C(O)=O)F</v>
      </c>
      <c r="C20" t="s">
        <v>76</v>
      </c>
      <c r="D20" t="str">
        <f>_xlfn.XLOOKUP(C20,Compounds!$B$2:$B$20,Compounds!$C$2:$C$20)</f>
        <v>C(CC(C(C(C(F)(F)F)(F)F)(F)F)(F)F)C(=O)O</v>
      </c>
      <c r="E20" t="s">
        <v>97</v>
      </c>
    </row>
    <row r="21" spans="1:5" x14ac:dyDescent="0.3">
      <c r="A21" t="s">
        <v>69</v>
      </c>
      <c r="B21" t="str">
        <f>_xlfn.XLOOKUP(A21,Compounds!$B$2:$B$20,Compounds!$C$2:$C$20)</f>
        <v>FC(F)(C(F)(F)C(F)(F)C(F)(F)/C(F)=C/C(O)=O)F</v>
      </c>
      <c r="C21" t="s">
        <v>70</v>
      </c>
      <c r="D21" t="str">
        <f>_xlfn.XLOOKUP(C21,Compounds!$B$2:$B$20,Compounds!$C$2:$C$20)</f>
        <v>FC(F)(C(F)(F)C(F)(F)/C(F)=C/C(O)=O)F</v>
      </c>
      <c r="E21" t="s">
        <v>97</v>
      </c>
    </row>
    <row r="23" spans="1:5" x14ac:dyDescent="0.3">
      <c r="A23" s="1"/>
      <c r="C23" s="1"/>
    </row>
    <row r="24" spans="1:5" x14ac:dyDescent="0.3">
      <c r="A24" s="1"/>
      <c r="C24" s="1"/>
    </row>
    <row r="25" spans="1:5" x14ac:dyDescent="0.3">
      <c r="A25" s="8"/>
      <c r="C25" s="8"/>
    </row>
    <row r="26" spans="1:5" x14ac:dyDescent="0.3">
      <c r="A26" s="1"/>
      <c r="C26" s="1"/>
    </row>
    <row r="27" spans="1:5" x14ac:dyDescent="0.3">
      <c r="A27" s="8"/>
      <c r="C27" s="8"/>
    </row>
    <row r="28" spans="1:5" x14ac:dyDescent="0.3">
      <c r="A28" s="8"/>
      <c r="C28" s="8"/>
    </row>
    <row r="29" spans="1:5" x14ac:dyDescent="0.3">
      <c r="A29" s="8"/>
      <c r="C29" s="8"/>
    </row>
    <row r="30" spans="1:5" x14ac:dyDescent="0.3">
      <c r="A30" s="8"/>
      <c r="C30" s="8"/>
    </row>
    <row r="31" spans="1:5" x14ac:dyDescent="0.3">
      <c r="A31" s="8"/>
      <c r="C31" s="8"/>
    </row>
  </sheetData>
  <phoneticPr fontId="5" type="noConversion"/>
  <dataValidations count="1">
    <dataValidation allowBlank="1" showErrorMessage="1" sqref="A25 A27:A31 C25 C27:C31" xr:uid="{A7F3F85D-764F-4FDF-A62B-1DDDE42A2B2B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FBAC117-1A81-4957-94B5-278796F29158}">
          <x14:formula1>
            <xm:f>Compounds!$B$2:$B$20</xm:f>
          </x14:formula1>
          <xm:sqref>A2:A21 C2:C21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4BCC6-C5BF-4BAB-B01D-2C9CAB94B768}">
  <dimension ref="A1:D30"/>
  <sheetViews>
    <sheetView workbookViewId="0">
      <selection activeCell="C37" sqref="C37"/>
    </sheetView>
  </sheetViews>
  <sheetFormatPr defaultRowHeight="14.4" x14ac:dyDescent="0.3"/>
  <cols>
    <col min="1" max="1" width="47.33203125" customWidth="1"/>
    <col min="2" max="2" width="34" customWidth="1"/>
    <col min="3" max="3" width="38.21875" customWidth="1"/>
    <col min="4" max="4" width="11.44140625" customWidth="1"/>
  </cols>
  <sheetData>
    <row r="1" spans="1:4" ht="25.2" customHeight="1" x14ac:dyDescent="0.3">
      <c r="A1" s="4" t="s">
        <v>3</v>
      </c>
      <c r="B1" s="4" t="s">
        <v>12</v>
      </c>
      <c r="C1" s="4" t="s">
        <v>4</v>
      </c>
      <c r="D1" s="4" t="s">
        <v>107</v>
      </c>
    </row>
    <row r="2" spans="1:4" x14ac:dyDescent="0.3">
      <c r="A2" s="17" t="s">
        <v>15</v>
      </c>
      <c r="B2" s="17"/>
      <c r="C2" s="2" t="s">
        <v>16</v>
      </c>
    </row>
    <row r="3" spans="1:4" x14ac:dyDescent="0.3">
      <c r="A3" s="17" t="s">
        <v>125</v>
      </c>
      <c r="B3" s="17"/>
      <c r="C3" s="1">
        <v>2</v>
      </c>
    </row>
    <row r="4" spans="1:4" x14ac:dyDescent="0.3">
      <c r="A4" s="17" t="s">
        <v>37</v>
      </c>
      <c r="B4" s="17"/>
      <c r="C4" s="2" t="s">
        <v>56</v>
      </c>
    </row>
    <row r="5" spans="1:4" x14ac:dyDescent="0.3">
      <c r="A5" s="17" t="s">
        <v>17</v>
      </c>
      <c r="B5" s="17"/>
      <c r="C5" s="2" t="s">
        <v>18</v>
      </c>
    </row>
    <row r="6" spans="1:4" x14ac:dyDescent="0.3">
      <c r="A6" s="17" t="s">
        <v>38</v>
      </c>
      <c r="B6" s="17"/>
      <c r="C6" s="1">
        <v>3</v>
      </c>
    </row>
    <row r="7" spans="1:4" x14ac:dyDescent="0.3">
      <c r="A7" s="17" t="s">
        <v>39</v>
      </c>
      <c r="B7" s="17"/>
      <c r="C7" s="1">
        <v>4</v>
      </c>
    </row>
    <row r="8" spans="1:4" x14ac:dyDescent="0.3">
      <c r="A8" s="17" t="s">
        <v>40</v>
      </c>
      <c r="B8" s="17"/>
      <c r="C8" s="12">
        <v>5</v>
      </c>
    </row>
    <row r="9" spans="1:4" x14ac:dyDescent="0.3">
      <c r="A9" s="17" t="s">
        <v>29</v>
      </c>
      <c r="B9" s="17"/>
      <c r="C9" s="21">
        <v>6</v>
      </c>
    </row>
    <row r="10" spans="1:4" x14ac:dyDescent="0.3">
      <c r="A10" s="17" t="s">
        <v>20</v>
      </c>
      <c r="B10" s="17"/>
      <c r="C10" s="2" t="s">
        <v>21</v>
      </c>
    </row>
    <row r="11" spans="1:4" x14ac:dyDescent="0.3">
      <c r="A11" s="17" t="s">
        <v>33</v>
      </c>
      <c r="B11" s="17"/>
      <c r="C11" s="2" t="s">
        <v>34</v>
      </c>
    </row>
    <row r="12" spans="1:4" x14ac:dyDescent="0.3">
      <c r="A12" s="17" t="s">
        <v>126</v>
      </c>
      <c r="B12" s="17" t="s">
        <v>128</v>
      </c>
      <c r="C12" s="22">
        <v>7</v>
      </c>
    </row>
    <row r="13" spans="1:4" x14ac:dyDescent="0.3">
      <c r="A13" s="17" t="s">
        <v>53</v>
      </c>
      <c r="B13" s="17" t="s">
        <v>129</v>
      </c>
      <c r="C13" s="22">
        <v>8</v>
      </c>
    </row>
    <row r="14" spans="1:4" x14ac:dyDescent="0.3">
      <c r="A14" s="17" t="s">
        <v>41</v>
      </c>
      <c r="B14" s="17"/>
      <c r="C14" s="12">
        <v>9</v>
      </c>
    </row>
    <row r="15" spans="1:4" x14ac:dyDescent="0.3">
      <c r="A15" s="17" t="s">
        <v>1</v>
      </c>
      <c r="B15" s="17"/>
      <c r="C15" t="s">
        <v>51</v>
      </c>
    </row>
    <row r="16" spans="1:4" x14ac:dyDescent="0.3">
      <c r="A16" s="17" t="s">
        <v>55</v>
      </c>
      <c r="B16" s="17"/>
      <c r="C16" s="12">
        <v>10</v>
      </c>
    </row>
    <row r="17" spans="1:3" x14ac:dyDescent="0.3">
      <c r="A17" s="20" t="s">
        <v>42</v>
      </c>
      <c r="B17" s="20"/>
      <c r="C17" s="12" t="s">
        <v>123</v>
      </c>
    </row>
    <row r="18" spans="1:3" x14ac:dyDescent="0.3">
      <c r="A18" s="17" t="s">
        <v>22</v>
      </c>
      <c r="B18" s="17"/>
      <c r="C18" s="2" t="s">
        <v>57</v>
      </c>
    </row>
    <row r="19" spans="1:3" x14ac:dyDescent="0.3">
      <c r="A19" s="17" t="s">
        <v>2</v>
      </c>
      <c r="B19" s="17"/>
      <c r="C19" t="s">
        <v>36</v>
      </c>
    </row>
    <row r="20" spans="1:3" x14ac:dyDescent="0.3">
      <c r="A20" s="17" t="s">
        <v>43</v>
      </c>
      <c r="B20" s="17" t="s">
        <v>130</v>
      </c>
      <c r="C20" s="12">
        <v>11</v>
      </c>
    </row>
    <row r="21" spans="1:3" x14ac:dyDescent="0.3">
      <c r="A21" s="17" t="s">
        <v>23</v>
      </c>
      <c r="B21" s="17"/>
      <c r="C21" s="2" t="s">
        <v>24</v>
      </c>
    </row>
    <row r="22" spans="1:3" x14ac:dyDescent="0.3">
      <c r="A22" s="17" t="s">
        <v>44</v>
      </c>
      <c r="B22" s="17"/>
      <c r="C22" s="12" t="s">
        <v>124</v>
      </c>
    </row>
    <row r="23" spans="1:3" x14ac:dyDescent="0.3">
      <c r="A23" s="17" t="s">
        <v>7</v>
      </c>
      <c r="B23" s="17"/>
      <c r="C23">
        <v>25</v>
      </c>
    </row>
    <row r="24" spans="1:3" x14ac:dyDescent="0.3">
      <c r="A24" s="17" t="s">
        <v>127</v>
      </c>
      <c r="B24" s="17"/>
      <c r="C24" s="12">
        <v>12</v>
      </c>
    </row>
    <row r="25" spans="1:3" x14ac:dyDescent="0.3">
      <c r="A25" s="17" t="s">
        <v>25</v>
      </c>
      <c r="B25" s="17"/>
      <c r="C25" s="2" t="s">
        <v>26</v>
      </c>
    </row>
    <row r="26" spans="1:3" x14ac:dyDescent="0.3">
      <c r="A26" s="17" t="s">
        <v>27</v>
      </c>
      <c r="B26" s="17"/>
      <c r="C26" s="2" t="s">
        <v>28</v>
      </c>
    </row>
    <row r="27" spans="1:3" x14ac:dyDescent="0.3">
      <c r="A27" s="17" t="s">
        <v>45</v>
      </c>
      <c r="B27" s="17"/>
      <c r="C27" s="12">
        <v>13</v>
      </c>
    </row>
    <row r="28" spans="1:3" x14ac:dyDescent="0.3">
      <c r="A28" s="12"/>
      <c r="B28" s="12"/>
      <c r="C28" s="12"/>
    </row>
    <row r="29" spans="1:3" x14ac:dyDescent="0.3">
      <c r="A29" s="12"/>
      <c r="B29" s="12"/>
      <c r="C29" s="12"/>
    </row>
    <row r="30" spans="1:3" x14ac:dyDescent="0.3">
      <c r="A30" s="1"/>
      <c r="B30" s="1"/>
      <c r="C30" s="1"/>
    </row>
  </sheetData>
  <dataValidations count="1">
    <dataValidation allowBlank="1" showInputMessage="1" showErrorMessage="1" promptTitle="Comments" prompt="Use this column to write comments about additional information objects. For example, if you want to include information that is not available on the drop-down list, pelase make a note of that here." sqref="D1" xr:uid="{8179287F-17DC-4242-ADA1-9B486F2B81C2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E79955-3151-4B22-8486-22B77FA6564D}">
          <x14:formula1>
            <xm:f>Additional_Information!$A$2:$A$27</xm:f>
          </x14:formula1>
          <xm:sqref>A3:A29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48DE4-00B4-4AC3-B459-45CAA9D70CCD}">
  <dimension ref="A1:K46"/>
  <sheetViews>
    <sheetView workbookViewId="0">
      <selection activeCell="H25" sqref="H25"/>
    </sheetView>
  </sheetViews>
  <sheetFormatPr defaultRowHeight="14.4" x14ac:dyDescent="0.3"/>
  <cols>
    <col min="1" max="1" width="17.44140625" customWidth="1"/>
    <col min="2" max="2" width="61.109375" customWidth="1"/>
    <col min="3" max="3" width="13.44140625" customWidth="1"/>
    <col min="4" max="4" width="14.5546875" customWidth="1"/>
    <col min="5" max="5" width="9.21875" customWidth="1"/>
    <col min="6" max="6" width="11.109375" customWidth="1"/>
    <col min="7" max="8" width="20.109375" customWidth="1"/>
    <col min="9" max="9" width="12.6640625" customWidth="1"/>
    <col min="10" max="10" width="21.21875" customWidth="1"/>
    <col min="11" max="11" width="20.21875" customWidth="1"/>
  </cols>
  <sheetData>
    <row r="1" spans="1:11" x14ac:dyDescent="0.3">
      <c r="A1" s="4" t="s">
        <v>46</v>
      </c>
      <c r="B1" s="4" t="s">
        <v>6</v>
      </c>
      <c r="C1" s="4" t="s">
        <v>48</v>
      </c>
      <c r="D1" s="4" t="s">
        <v>3</v>
      </c>
      <c r="E1" s="4" t="s">
        <v>4</v>
      </c>
      <c r="F1" s="5" t="s">
        <v>5</v>
      </c>
      <c r="G1" s="5" t="s">
        <v>134</v>
      </c>
      <c r="H1" s="5" t="s">
        <v>137</v>
      </c>
      <c r="I1" s="5" t="s">
        <v>50</v>
      </c>
      <c r="J1" s="4" t="s">
        <v>52</v>
      </c>
      <c r="K1" s="5" t="s">
        <v>58</v>
      </c>
    </row>
    <row r="2" spans="1:11" x14ac:dyDescent="0.3">
      <c r="A2" s="7" t="s">
        <v>59</v>
      </c>
      <c r="B2" t="str">
        <f>_xlfn.XLOOKUP(A2,Compounds!$B$2:$B$20,Compounds!$C$2:$C$20)</f>
        <v>C(CS(=O)(=O)O)C(C(C(C(C(C(F)(F)F)(F)F)(F)F)(F)F)(F)F)(F)F</v>
      </c>
      <c r="C2" t="s">
        <v>49</v>
      </c>
      <c r="D2" t="s">
        <v>11</v>
      </c>
      <c r="E2">
        <v>28.8</v>
      </c>
      <c r="F2" s="11" t="s">
        <v>14</v>
      </c>
      <c r="G2" s="11" t="s">
        <v>0</v>
      </c>
      <c r="H2" s="11" t="s">
        <v>0</v>
      </c>
      <c r="I2">
        <v>0.93989999999999996</v>
      </c>
      <c r="J2" s="11" t="s">
        <v>35</v>
      </c>
      <c r="K2" s="11">
        <v>1</v>
      </c>
    </row>
    <row r="3" spans="1:11" x14ac:dyDescent="0.3">
      <c r="A3" s="3" t="s">
        <v>61</v>
      </c>
      <c r="B3" t="str">
        <f>_xlfn.XLOOKUP(A3,Compounds!$B$2:$B$20,Compounds!$C$2:$C$20)</f>
        <v>FC(F)(C(F)(F)C(F)(F)C(F)(F)C(F)(F)C(F)(F)/C=C/S(O)(=O)=O)F</v>
      </c>
      <c r="C3" t="s">
        <v>49</v>
      </c>
      <c r="D3" t="s">
        <v>11</v>
      </c>
      <c r="E3">
        <v>16.600000000000001</v>
      </c>
      <c r="F3" s="11" t="s">
        <v>14</v>
      </c>
      <c r="G3" s="11" t="s">
        <v>0</v>
      </c>
      <c r="H3" s="11" t="s">
        <v>0</v>
      </c>
      <c r="I3">
        <v>0.73509999999999998</v>
      </c>
      <c r="J3" s="11" t="s">
        <v>47</v>
      </c>
      <c r="K3" s="11">
        <v>2</v>
      </c>
    </row>
    <row r="4" spans="1:11" x14ac:dyDescent="0.3">
      <c r="A4" s="3" t="s">
        <v>65</v>
      </c>
      <c r="B4" t="str">
        <f>_xlfn.XLOOKUP(A4,Compounds!$B$2:$B$20,Compounds!$C$2:$C$20)</f>
        <v>FC(F)(C(F)(F)C(F)(F)C(F)(F)C(F)(F)C(F)(F)C(CS(O)(=O)=O)=O)F</v>
      </c>
      <c r="C4" t="s">
        <v>49</v>
      </c>
      <c r="D4" t="s">
        <v>11</v>
      </c>
      <c r="E4">
        <v>10.7</v>
      </c>
      <c r="F4" s="11" t="s">
        <v>14</v>
      </c>
      <c r="G4" s="11" t="s">
        <v>0</v>
      </c>
      <c r="H4" s="11" t="s">
        <v>0</v>
      </c>
      <c r="I4">
        <v>0.78380000000000005</v>
      </c>
      <c r="J4" s="11" t="s">
        <v>98</v>
      </c>
      <c r="K4" s="11">
        <v>3</v>
      </c>
    </row>
    <row r="5" spans="1:11" x14ac:dyDescent="0.3">
      <c r="A5" s="3" t="s">
        <v>64</v>
      </c>
      <c r="B5" t="str">
        <f>_xlfn.XLOOKUP(A5,Compounds!$B$2:$B$20,Compounds!$C$2:$C$20)</f>
        <v>FC(F)(C(F)(F)C(F)(F)C(F)(F)C(F)(F)C(F)(F)C(O)CS(O)(=O)=O)F</v>
      </c>
      <c r="C5" s="11" t="s">
        <v>131</v>
      </c>
      <c r="D5" s="11" t="s">
        <v>132</v>
      </c>
      <c r="E5" s="11">
        <v>8</v>
      </c>
      <c r="F5" s="11" t="s">
        <v>133</v>
      </c>
      <c r="G5" s="11" t="s">
        <v>135</v>
      </c>
      <c r="H5" s="11" t="s">
        <v>136</v>
      </c>
      <c r="I5" s="11" t="s">
        <v>0</v>
      </c>
      <c r="J5" s="11" t="s">
        <v>98</v>
      </c>
      <c r="K5" s="11">
        <v>3</v>
      </c>
    </row>
    <row r="6" spans="1:11" x14ac:dyDescent="0.3">
      <c r="A6" s="13" t="s">
        <v>67</v>
      </c>
      <c r="B6" t="str">
        <f>_xlfn.XLOOKUP(A6,Compounds!$B$2:$B$20,Compounds!$C$2:$C$20)</f>
        <v>FC(F)(C(F)(F)C(F)(F)C(F)(F)C(F)(F)/C=C/C(N)=O)F</v>
      </c>
      <c r="C6" s="11" t="s">
        <v>0</v>
      </c>
      <c r="D6" s="11" t="s">
        <v>0</v>
      </c>
      <c r="E6" s="11" t="s">
        <v>0</v>
      </c>
      <c r="F6" s="11" t="s">
        <v>0</v>
      </c>
      <c r="G6" s="11" t="s">
        <v>0</v>
      </c>
      <c r="H6" s="11" t="s">
        <v>0</v>
      </c>
      <c r="I6" s="11" t="s">
        <v>0</v>
      </c>
      <c r="J6" s="11" t="s">
        <v>47</v>
      </c>
      <c r="K6" s="11">
        <v>2</v>
      </c>
    </row>
    <row r="7" spans="1:11" x14ac:dyDescent="0.3">
      <c r="A7" s="13" t="s">
        <v>68</v>
      </c>
      <c r="B7" t="str">
        <f>_xlfn.XLOOKUP(A7,Compounds!$B$2:$B$20,Compounds!$C$2:$C$20)</f>
        <v>FC(F)(C(F)(F)C(F)(F)C(F)(F)C(F)(F)CCC(NCC(O)=O)=O)F</v>
      </c>
      <c r="C7" s="11" t="s">
        <v>0</v>
      </c>
      <c r="D7" s="11" t="s">
        <v>0</v>
      </c>
      <c r="E7" s="11" t="s">
        <v>0</v>
      </c>
      <c r="F7" s="11" t="s">
        <v>0</v>
      </c>
      <c r="G7" s="11" t="s">
        <v>0</v>
      </c>
      <c r="H7" s="11" t="s">
        <v>0</v>
      </c>
      <c r="I7" s="11" t="s">
        <v>0</v>
      </c>
      <c r="J7" s="11" t="s">
        <v>47</v>
      </c>
      <c r="K7" s="11">
        <v>2</v>
      </c>
    </row>
    <row r="8" spans="1:11" x14ac:dyDescent="0.3">
      <c r="A8" s="13" t="s">
        <v>95</v>
      </c>
      <c r="B8" t="str">
        <f>_xlfn.XLOOKUP(A8,Compounds!$B$2:$B$20,Compounds!$C$2:$C$20)</f>
        <v>C(=C(\C(C(C(C(C(F)(F)F)(F)F)(F)F)(F)F)(F)F)/F)/C(=O)O</v>
      </c>
      <c r="C8" s="11" t="s">
        <v>0</v>
      </c>
      <c r="D8" s="11" t="s">
        <v>0</v>
      </c>
      <c r="E8" s="11" t="s">
        <v>0</v>
      </c>
      <c r="F8" s="11" t="s">
        <v>0</v>
      </c>
      <c r="G8" s="11" t="s">
        <v>0</v>
      </c>
      <c r="H8" s="11" t="s">
        <v>0</v>
      </c>
      <c r="I8" s="11" t="s">
        <v>0</v>
      </c>
      <c r="J8" s="11" t="s">
        <v>0</v>
      </c>
      <c r="K8" s="11" t="s">
        <v>0</v>
      </c>
    </row>
    <row r="9" spans="1:11" x14ac:dyDescent="0.3">
      <c r="A9" s="13" t="s">
        <v>69</v>
      </c>
      <c r="B9" t="str">
        <f>_xlfn.XLOOKUP(A9,Compounds!$B$2:$B$20,Compounds!$C$2:$C$20)</f>
        <v>FC(F)(C(F)(F)C(F)(F)C(F)(F)/C(F)=C/C(O)=O)F</v>
      </c>
      <c r="C9" s="11" t="s">
        <v>0</v>
      </c>
      <c r="D9" s="11" t="s">
        <v>0</v>
      </c>
      <c r="E9" s="11" t="s">
        <v>0</v>
      </c>
      <c r="F9" s="11" t="s">
        <v>0</v>
      </c>
      <c r="G9" s="11" t="s">
        <v>0</v>
      </c>
      <c r="H9" s="11" t="s">
        <v>0</v>
      </c>
      <c r="I9" s="11" t="s">
        <v>0</v>
      </c>
      <c r="J9" s="11" t="s">
        <v>47</v>
      </c>
      <c r="K9" s="11">
        <v>2</v>
      </c>
    </row>
    <row r="10" spans="1:11" x14ac:dyDescent="0.3">
      <c r="A10" s="13" t="s">
        <v>70</v>
      </c>
      <c r="B10" t="str">
        <f>_xlfn.XLOOKUP(A10,Compounds!$B$2:$B$20,Compounds!$C$2:$C$20)</f>
        <v>FC(F)(C(F)(F)C(F)(F)/C(F)=C/C(O)=O)F</v>
      </c>
      <c r="C10" s="11" t="s">
        <v>0</v>
      </c>
      <c r="D10" s="11" t="s">
        <v>0</v>
      </c>
      <c r="E10" s="11" t="s">
        <v>0</v>
      </c>
      <c r="F10" s="11" t="s">
        <v>0</v>
      </c>
      <c r="G10" s="11" t="s">
        <v>0</v>
      </c>
      <c r="H10" s="11" t="s">
        <v>0</v>
      </c>
      <c r="I10" s="11" t="s">
        <v>0</v>
      </c>
      <c r="J10" s="11" t="s">
        <v>47</v>
      </c>
      <c r="K10" s="11">
        <v>2</v>
      </c>
    </row>
    <row r="11" spans="1:11" x14ac:dyDescent="0.3">
      <c r="A11" s="3" t="s">
        <v>63</v>
      </c>
      <c r="B11" t="str">
        <f>_xlfn.XLOOKUP(A11,Compounds!$B$2:$B$20,Compounds!$C$2:$C$20)</f>
        <v>C(CO)C(C(C(C(C(C(F)(F)F)(F)F)(F)F)(F)F)(F)F)(F)F</v>
      </c>
      <c r="C11" s="11" t="s">
        <v>0</v>
      </c>
      <c r="D11" s="11" t="s">
        <v>0</v>
      </c>
      <c r="E11" s="11" t="s">
        <v>0</v>
      </c>
      <c r="F11" s="11" t="s">
        <v>0</v>
      </c>
      <c r="G11" s="11" t="s">
        <v>0</v>
      </c>
      <c r="H11" s="11" t="s">
        <v>0</v>
      </c>
      <c r="I11" s="11" t="s">
        <v>0</v>
      </c>
      <c r="J11" s="11" t="s">
        <v>0</v>
      </c>
      <c r="K11" s="11" t="s">
        <v>0</v>
      </c>
    </row>
    <row r="12" spans="1:11" x14ac:dyDescent="0.3">
      <c r="A12" s="3" t="s">
        <v>66</v>
      </c>
      <c r="B12" t="str">
        <f>_xlfn.XLOOKUP(A12,Compounds!$B$2:$B$20,Compounds!$C$2:$C$20)</f>
        <v>C(=O)(C(C(C(C(C(C(F)(F)F)(F)F)(F)F)(F)F)(F)F)(F)F)O</v>
      </c>
      <c r="C12" s="11" t="s">
        <v>0</v>
      </c>
      <c r="D12" s="11" t="s">
        <v>0</v>
      </c>
      <c r="E12" s="11" t="s">
        <v>0</v>
      </c>
      <c r="F12" s="11" t="s">
        <v>0</v>
      </c>
      <c r="G12" s="11" t="s">
        <v>0</v>
      </c>
      <c r="H12" s="11" t="s">
        <v>0</v>
      </c>
      <c r="I12" s="11" t="s">
        <v>0</v>
      </c>
      <c r="J12" s="11" t="s">
        <v>0</v>
      </c>
      <c r="K12" s="11" t="s">
        <v>0</v>
      </c>
    </row>
    <row r="13" spans="1:11" x14ac:dyDescent="0.3">
      <c r="A13" s="14" t="s">
        <v>71</v>
      </c>
      <c r="B13" t="str">
        <f>_xlfn.XLOOKUP(A13,Compounds!$B$2:$B$20,Compounds!$C$2:$C$20)</f>
        <v>CC(=O)C(C(C(C(C(F)(F)F)(F)F)(F)F)(F)F)(F)F</v>
      </c>
      <c r="C13" s="11" t="s">
        <v>0</v>
      </c>
      <c r="D13" s="11" t="s">
        <v>0</v>
      </c>
      <c r="E13" s="11" t="s">
        <v>0</v>
      </c>
      <c r="F13" s="11" t="s">
        <v>0</v>
      </c>
      <c r="G13" s="11" t="s">
        <v>0</v>
      </c>
      <c r="H13" s="11" t="s">
        <v>0</v>
      </c>
      <c r="I13" s="11" t="s">
        <v>0</v>
      </c>
      <c r="J13" s="11" t="s">
        <v>0</v>
      </c>
      <c r="K13" s="11" t="s">
        <v>0</v>
      </c>
    </row>
    <row r="14" spans="1:11" x14ac:dyDescent="0.3">
      <c r="A14" s="14" t="s">
        <v>72</v>
      </c>
      <c r="B14" t="str">
        <f>_xlfn.XLOOKUP(A14,Compounds!$B$2:$B$20,Compounds!$C$2:$C$20)</f>
        <v>CC(C(C(C(C(C(F)(F)F)(F)F)(F)F)(F)F)(F)F)O</v>
      </c>
      <c r="C14" s="11" t="s">
        <v>0</v>
      </c>
      <c r="D14" s="11" t="s">
        <v>0</v>
      </c>
      <c r="E14" s="11" t="s">
        <v>0</v>
      </c>
      <c r="F14" s="11" t="s">
        <v>0</v>
      </c>
      <c r="G14" s="11" t="s">
        <v>0</v>
      </c>
      <c r="H14" s="11" t="s">
        <v>0</v>
      </c>
      <c r="I14" s="11" t="s">
        <v>0</v>
      </c>
      <c r="J14" s="11" t="s">
        <v>0</v>
      </c>
      <c r="K14" s="11" t="s">
        <v>0</v>
      </c>
    </row>
    <row r="15" spans="1:11" x14ac:dyDescent="0.3">
      <c r="A15" s="14" t="s">
        <v>73</v>
      </c>
      <c r="B15" t="str">
        <f>_xlfn.XLOOKUP(A15,Compounds!$B$2:$B$20,Compounds!$C$2:$C$20)</f>
        <v>C(=O)(C(C(C(C(C(F)(F)F)(F)F)(F)F)(F)F)(F)F)O</v>
      </c>
      <c r="C15" s="11" t="s">
        <v>0</v>
      </c>
      <c r="D15" s="11" t="s">
        <v>0</v>
      </c>
      <c r="E15" s="11" t="s">
        <v>0</v>
      </c>
      <c r="F15" s="11" t="s">
        <v>0</v>
      </c>
      <c r="G15" s="11" t="s">
        <v>0</v>
      </c>
      <c r="H15" s="11" t="s">
        <v>0</v>
      </c>
      <c r="I15" s="11" t="s">
        <v>0</v>
      </c>
      <c r="J15" s="11" t="s">
        <v>0</v>
      </c>
      <c r="K15" s="11" t="s">
        <v>0</v>
      </c>
    </row>
    <row r="16" spans="1:11" x14ac:dyDescent="0.3">
      <c r="A16" s="14" t="s">
        <v>74</v>
      </c>
      <c r="B16" t="str">
        <f>_xlfn.XLOOKUP(A16,Compounds!$B$2:$B$20,Compounds!$C$2:$C$20)</f>
        <v>C(=O)(C(C(C(C(F)(F)F)(F)F)(F)F)(F)F)O</v>
      </c>
      <c r="C16" s="11" t="s">
        <v>0</v>
      </c>
      <c r="D16" s="11" t="s">
        <v>0</v>
      </c>
      <c r="E16" s="11" t="s">
        <v>0</v>
      </c>
      <c r="F16" s="11" t="s">
        <v>0</v>
      </c>
      <c r="G16" s="11" t="s">
        <v>0</v>
      </c>
      <c r="H16" s="11" t="s">
        <v>0</v>
      </c>
      <c r="I16" s="11" t="s">
        <v>0</v>
      </c>
      <c r="J16" s="11" t="s">
        <v>0</v>
      </c>
      <c r="K16" s="11" t="s">
        <v>0</v>
      </c>
    </row>
    <row r="17" spans="1:11" x14ac:dyDescent="0.3">
      <c r="A17" s="14" t="s">
        <v>75</v>
      </c>
      <c r="B17" t="str">
        <f>_xlfn.XLOOKUP(A17,Compounds!$B$2:$B$20,Compounds!$C$2:$C$20)</f>
        <v>C(=O)(C(C(C(F)(F)F)(F)F)(F)F)O</v>
      </c>
      <c r="C17" s="11" t="s">
        <v>0</v>
      </c>
      <c r="D17" s="11" t="s">
        <v>0</v>
      </c>
      <c r="E17" s="11" t="s">
        <v>0</v>
      </c>
      <c r="F17" s="11" t="s">
        <v>0</v>
      </c>
      <c r="G17" s="11" t="s">
        <v>0</v>
      </c>
      <c r="H17" s="11" t="s">
        <v>0</v>
      </c>
      <c r="I17" s="11" t="s">
        <v>0</v>
      </c>
      <c r="J17" s="11" t="s">
        <v>0</v>
      </c>
      <c r="K17" s="11" t="s">
        <v>0</v>
      </c>
    </row>
    <row r="18" spans="1:11" x14ac:dyDescent="0.3">
      <c r="A18" s="14" t="s">
        <v>76</v>
      </c>
      <c r="B18" t="str">
        <f>_xlfn.XLOOKUP(A18,Compounds!$B$2:$B$20,Compounds!$C$2:$C$20)</f>
        <v>C(CC(C(C(C(F)(F)F)(F)F)(F)F)(F)F)C(=O)O</v>
      </c>
      <c r="C18" s="11" t="s">
        <v>0</v>
      </c>
      <c r="D18" s="11" t="s">
        <v>0</v>
      </c>
      <c r="E18" s="11" t="s">
        <v>0</v>
      </c>
      <c r="F18" s="11" t="s">
        <v>0</v>
      </c>
      <c r="G18" s="11" t="s">
        <v>0</v>
      </c>
      <c r="H18" s="11" t="s">
        <v>0</v>
      </c>
      <c r="I18" s="11" t="s">
        <v>0</v>
      </c>
      <c r="J18" s="11" t="s">
        <v>0</v>
      </c>
      <c r="K18" s="11" t="s">
        <v>0</v>
      </c>
    </row>
    <row r="19" spans="1:11" x14ac:dyDescent="0.3">
      <c r="A19" s="14" t="s">
        <v>77</v>
      </c>
      <c r="B19" t="str">
        <f>_xlfn.XLOOKUP(A19,Compounds!$B$2:$B$20,Compounds!$C$2:$C$20)</f>
        <v>C(CC(C(C(C(C(F)(F)F)(F)F)(F)F)(F)F)(F)F)C(=O)O</v>
      </c>
      <c r="C19" s="11" t="s">
        <v>0</v>
      </c>
      <c r="D19" s="11" t="s">
        <v>0</v>
      </c>
      <c r="E19" s="11" t="s">
        <v>0</v>
      </c>
      <c r="F19" s="11" t="s">
        <v>0</v>
      </c>
      <c r="G19" s="11" t="s">
        <v>0</v>
      </c>
      <c r="H19" s="11" t="s">
        <v>0</v>
      </c>
      <c r="I19" s="11" t="s">
        <v>0</v>
      </c>
      <c r="J19" s="11" t="s">
        <v>0</v>
      </c>
      <c r="K19" s="11" t="s">
        <v>0</v>
      </c>
    </row>
    <row r="20" spans="1:11" x14ac:dyDescent="0.3">
      <c r="A20" s="14" t="s">
        <v>85</v>
      </c>
      <c r="B20" t="str">
        <f>_xlfn.XLOOKUP(A20,Compounds!$B$2:$B$20,Compounds!$C$2:$C$20)</f>
        <v>C(C(=O)O)C(C(C(C(C(C(F)(F)F)(F)F)(F)F)(F)F)(F)F)(F)F</v>
      </c>
      <c r="C20" s="11" t="s">
        <v>0</v>
      </c>
      <c r="D20" s="11" t="s">
        <v>0</v>
      </c>
      <c r="E20" s="11" t="s">
        <v>0</v>
      </c>
      <c r="F20" s="11" t="s">
        <v>0</v>
      </c>
      <c r="G20" s="11" t="s">
        <v>0</v>
      </c>
      <c r="H20" s="11" t="s">
        <v>0</v>
      </c>
      <c r="I20" s="11" t="s">
        <v>0</v>
      </c>
      <c r="J20" s="11" t="s">
        <v>0</v>
      </c>
      <c r="K20" s="11" t="s">
        <v>0</v>
      </c>
    </row>
    <row r="24" spans="1:1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1" x14ac:dyDescent="0.3">
      <c r="A26" s="1"/>
      <c r="B26" s="1"/>
      <c r="C26" s="1"/>
      <c r="D26" s="1"/>
      <c r="E26" s="1"/>
      <c r="F26" s="15"/>
      <c r="G26" s="15"/>
      <c r="H26" s="15"/>
      <c r="I26" s="1"/>
      <c r="J26" s="1"/>
    </row>
    <row r="27" spans="1:11" x14ac:dyDescent="0.3">
      <c r="A27" s="8"/>
      <c r="B27" s="1"/>
      <c r="C27" s="1"/>
      <c r="D27" s="1"/>
      <c r="E27" s="1"/>
      <c r="F27" s="15"/>
      <c r="G27" s="15"/>
      <c r="H27" s="15"/>
      <c r="I27" s="1"/>
      <c r="J27" s="1"/>
    </row>
    <row r="28" spans="1:11" x14ac:dyDescent="0.3">
      <c r="A28" s="8"/>
      <c r="B28" s="1"/>
      <c r="C28" s="1"/>
      <c r="D28" s="1"/>
      <c r="E28" s="1"/>
      <c r="F28" s="15"/>
      <c r="G28" s="15"/>
      <c r="H28" s="15"/>
      <c r="I28" s="1"/>
      <c r="J28" s="1"/>
    </row>
    <row r="29" spans="1:11" x14ac:dyDescent="0.3">
      <c r="A29" s="8"/>
      <c r="B29" s="1"/>
      <c r="C29" s="1"/>
      <c r="D29" s="1"/>
      <c r="E29" s="1"/>
      <c r="F29" s="1"/>
      <c r="G29" s="1"/>
      <c r="H29" s="1"/>
      <c r="I29" s="1"/>
      <c r="J29" s="1"/>
    </row>
    <row r="30" spans="1:11" x14ac:dyDescent="0.3">
      <c r="A30" s="13"/>
      <c r="B30" s="1"/>
      <c r="C30" s="1"/>
      <c r="D30" s="1"/>
      <c r="E30" s="1"/>
      <c r="F30" s="1"/>
      <c r="G30" s="1"/>
      <c r="H30" s="1"/>
      <c r="I30" s="1"/>
      <c r="J30" s="1"/>
    </row>
    <row r="31" spans="1:11" x14ac:dyDescent="0.3">
      <c r="A31" s="13"/>
      <c r="B31" s="1"/>
      <c r="C31" s="1"/>
      <c r="D31" s="1"/>
      <c r="E31" s="1"/>
      <c r="F31" s="1"/>
      <c r="G31" s="1"/>
      <c r="H31" s="1"/>
      <c r="I31" s="1"/>
      <c r="J31" s="1"/>
    </row>
    <row r="32" spans="1:11" x14ac:dyDescent="0.3">
      <c r="A32" s="13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3">
      <c r="A33" s="13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3">
      <c r="A34" s="13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3">
      <c r="A35" s="8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3">
      <c r="A36" s="8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3">
      <c r="A37" s="13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3">
      <c r="A38" s="13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3">
      <c r="A39" s="13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3">
      <c r="A40" s="13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3">
      <c r="A41" s="13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3">
      <c r="A42" s="13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3">
      <c r="A43" s="13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3">
      <c r="A44" s="13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3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3">
      <c r="A46" s="1"/>
      <c r="B46" s="1"/>
      <c r="C46" s="1"/>
      <c r="D46" s="1"/>
      <c r="E46" s="1"/>
      <c r="F46" s="1"/>
      <c r="G46" s="1"/>
      <c r="H46" s="1"/>
      <c r="I46" s="1"/>
      <c r="J46" s="1"/>
    </row>
  </sheetData>
  <phoneticPr fontId="5" type="noConversion"/>
  <dataValidations count="1">
    <dataValidation allowBlank="1" showErrorMessage="1" sqref="A27:B29 A35:A36" xr:uid="{9D9F6508-2F0E-4BCF-9953-79AD6A40D29A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58AEBAAC-54DA-4D4C-8D1E-2D2F270E0877}">
          <x14:formula1>
            <xm:f>Compounds!$B$2:$B$20</xm:f>
          </x14:formula1>
          <xm:sqref>A2:A20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3CF39-28CC-48C9-82F8-0BF2F60F06AB}">
  <dimension ref="A1:D27"/>
  <sheetViews>
    <sheetView workbookViewId="0">
      <selection activeCell="B4" sqref="B4"/>
    </sheetView>
  </sheetViews>
  <sheetFormatPr defaultRowHeight="14.4" x14ac:dyDescent="0.3"/>
  <cols>
    <col min="1" max="1" width="52.33203125" customWidth="1"/>
    <col min="2" max="2" width="53.6640625" customWidth="1"/>
    <col min="3" max="3" width="11.88671875" customWidth="1"/>
  </cols>
  <sheetData>
    <row r="1" spans="1:4" x14ac:dyDescent="0.3">
      <c r="A1" s="16" t="s">
        <v>3</v>
      </c>
      <c r="B1" s="16" t="s">
        <v>103</v>
      </c>
      <c r="C1" t="s">
        <v>122</v>
      </c>
    </row>
    <row r="2" spans="1:4" x14ac:dyDescent="0.3">
      <c r="A2" s="17" t="s">
        <v>15</v>
      </c>
      <c r="B2" s="17" t="s">
        <v>104</v>
      </c>
      <c r="C2" t="s">
        <v>101</v>
      </c>
    </row>
    <row r="3" spans="1:4" x14ac:dyDescent="0.3">
      <c r="A3" s="17" t="s">
        <v>125</v>
      </c>
      <c r="B3" s="17" t="s">
        <v>105</v>
      </c>
      <c r="D3" t="s">
        <v>100</v>
      </c>
    </row>
    <row r="4" spans="1:4" ht="57.6" x14ac:dyDescent="0.3">
      <c r="A4" s="17" t="s">
        <v>37</v>
      </c>
      <c r="B4" s="18" t="s">
        <v>106</v>
      </c>
      <c r="C4" t="s">
        <v>101</v>
      </c>
    </row>
    <row r="5" spans="1:4" x14ac:dyDescent="0.3">
      <c r="A5" s="17" t="s">
        <v>17</v>
      </c>
      <c r="B5" s="17" t="s">
        <v>104</v>
      </c>
      <c r="C5" t="s">
        <v>101</v>
      </c>
    </row>
    <row r="6" spans="1:4" x14ac:dyDescent="0.3">
      <c r="A6" s="17" t="s">
        <v>38</v>
      </c>
      <c r="B6" s="17" t="s">
        <v>109</v>
      </c>
      <c r="D6" t="s">
        <v>100</v>
      </c>
    </row>
    <row r="7" spans="1:4" x14ac:dyDescent="0.3">
      <c r="A7" s="17" t="s">
        <v>39</v>
      </c>
      <c r="B7" s="17" t="s">
        <v>110</v>
      </c>
      <c r="C7" t="s">
        <v>101</v>
      </c>
    </row>
    <row r="8" spans="1:4" x14ac:dyDescent="0.3">
      <c r="A8" s="17" t="s">
        <v>40</v>
      </c>
      <c r="B8" s="17" t="s">
        <v>111</v>
      </c>
      <c r="D8" t="s">
        <v>100</v>
      </c>
    </row>
    <row r="9" spans="1:4" x14ac:dyDescent="0.3">
      <c r="A9" s="17" t="s">
        <v>29</v>
      </c>
      <c r="B9" s="17" t="s">
        <v>113</v>
      </c>
      <c r="D9" t="s">
        <v>100</v>
      </c>
    </row>
    <row r="10" spans="1:4" x14ac:dyDescent="0.3">
      <c r="A10" s="17" t="s">
        <v>20</v>
      </c>
      <c r="B10" s="17" t="s">
        <v>104</v>
      </c>
      <c r="C10" t="s">
        <v>101</v>
      </c>
    </row>
    <row r="11" spans="1:4" x14ac:dyDescent="0.3">
      <c r="A11" s="17" t="s">
        <v>33</v>
      </c>
      <c r="B11" s="17" t="s">
        <v>104</v>
      </c>
      <c r="C11" t="s">
        <v>101</v>
      </c>
    </row>
    <row r="12" spans="1:4" x14ac:dyDescent="0.3">
      <c r="A12" s="17" t="s">
        <v>126</v>
      </c>
      <c r="B12" s="17" t="s">
        <v>110</v>
      </c>
      <c r="D12" t="s">
        <v>100</v>
      </c>
    </row>
    <row r="13" spans="1:4" x14ac:dyDescent="0.3">
      <c r="A13" s="17" t="s">
        <v>53</v>
      </c>
      <c r="B13" s="17" t="s">
        <v>110</v>
      </c>
      <c r="D13" t="s">
        <v>100</v>
      </c>
    </row>
    <row r="14" spans="1:4" x14ac:dyDescent="0.3">
      <c r="A14" s="17" t="s">
        <v>41</v>
      </c>
      <c r="B14" s="17" t="s">
        <v>105</v>
      </c>
      <c r="D14" t="s">
        <v>100</v>
      </c>
    </row>
    <row r="15" spans="1:4" x14ac:dyDescent="0.3">
      <c r="A15" s="17" t="s">
        <v>1</v>
      </c>
      <c r="B15" s="17" t="s">
        <v>114</v>
      </c>
      <c r="C15" t="s">
        <v>101</v>
      </c>
    </row>
    <row r="16" spans="1:4" x14ac:dyDescent="0.3">
      <c r="A16" s="17" t="s">
        <v>55</v>
      </c>
      <c r="B16" s="17" t="s">
        <v>110</v>
      </c>
      <c r="D16" t="s">
        <v>100</v>
      </c>
    </row>
    <row r="17" spans="1:4" x14ac:dyDescent="0.3">
      <c r="A17" s="20" t="s">
        <v>42</v>
      </c>
      <c r="B17" s="17" t="s">
        <v>115</v>
      </c>
      <c r="D17" t="s">
        <v>100</v>
      </c>
    </row>
    <row r="18" spans="1:4" ht="43.2" x14ac:dyDescent="0.3">
      <c r="A18" s="17" t="s">
        <v>22</v>
      </c>
      <c r="B18" s="18" t="s">
        <v>116</v>
      </c>
      <c r="C18" t="s">
        <v>101</v>
      </c>
    </row>
    <row r="19" spans="1:4" ht="47.4" customHeight="1" x14ac:dyDescent="0.3">
      <c r="A19" s="17" t="s">
        <v>2</v>
      </c>
      <c r="B19" s="18" t="s">
        <v>102</v>
      </c>
      <c r="C19" t="s">
        <v>101</v>
      </c>
    </row>
    <row r="20" spans="1:4" x14ac:dyDescent="0.3">
      <c r="A20" s="17" t="s">
        <v>43</v>
      </c>
      <c r="B20" s="17" t="s">
        <v>112</v>
      </c>
      <c r="D20" t="s">
        <v>100</v>
      </c>
    </row>
    <row r="21" spans="1:4" ht="28.8" x14ac:dyDescent="0.3">
      <c r="A21" s="17" t="s">
        <v>23</v>
      </c>
      <c r="B21" s="18" t="s">
        <v>117</v>
      </c>
      <c r="C21" t="s">
        <v>101</v>
      </c>
    </row>
    <row r="22" spans="1:4" x14ac:dyDescent="0.3">
      <c r="A22" s="17" t="s">
        <v>44</v>
      </c>
      <c r="B22" s="17" t="s">
        <v>104</v>
      </c>
      <c r="D22" t="s">
        <v>100</v>
      </c>
    </row>
    <row r="23" spans="1:4" x14ac:dyDescent="0.3">
      <c r="A23" s="17" t="s">
        <v>7</v>
      </c>
      <c r="B23" s="17" t="s">
        <v>118</v>
      </c>
      <c r="C23" t="s">
        <v>101</v>
      </c>
    </row>
    <row r="24" spans="1:4" x14ac:dyDescent="0.3">
      <c r="A24" s="17" t="s">
        <v>127</v>
      </c>
      <c r="B24" s="17" t="s">
        <v>119</v>
      </c>
      <c r="C24" t="s">
        <v>101</v>
      </c>
    </row>
    <row r="25" spans="1:4" ht="28.8" x14ac:dyDescent="0.3">
      <c r="A25" s="17" t="s">
        <v>25</v>
      </c>
      <c r="B25" s="18" t="s">
        <v>120</v>
      </c>
      <c r="C25" t="s">
        <v>101</v>
      </c>
    </row>
    <row r="26" spans="1:4" ht="28.8" x14ac:dyDescent="0.3">
      <c r="A26" s="17" t="s">
        <v>27</v>
      </c>
      <c r="B26" s="18" t="s">
        <v>121</v>
      </c>
      <c r="C26" t="s">
        <v>101</v>
      </c>
    </row>
    <row r="27" spans="1:4" x14ac:dyDescent="0.3">
      <c r="A27" s="17" t="s">
        <v>45</v>
      </c>
      <c r="B27" s="17" t="s">
        <v>119</v>
      </c>
      <c r="D27" t="s">
        <v>100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75CB3-0845-4566-8D97-C8B71703C502}">
  <dimension ref="A2:B4"/>
  <sheetViews>
    <sheetView workbookViewId="0">
      <selection activeCell="B6" sqref="B6"/>
    </sheetView>
  </sheetViews>
  <sheetFormatPr defaultRowHeight="14.4" x14ac:dyDescent="0.3"/>
  <cols>
    <col min="1" max="1" width="30.6640625" customWidth="1"/>
    <col min="2" max="2" width="20.77734375" customWidth="1"/>
  </cols>
  <sheetData>
    <row r="2" spans="1:2" x14ac:dyDescent="0.3">
      <c r="A2" s="19" t="s">
        <v>19</v>
      </c>
      <c r="B2" s="17" t="s">
        <v>108</v>
      </c>
    </row>
    <row r="3" spans="1:2" x14ac:dyDescent="0.3">
      <c r="A3" s="19" t="s">
        <v>11</v>
      </c>
      <c r="B3" s="17" t="s">
        <v>112</v>
      </c>
    </row>
    <row r="4" spans="1:2" x14ac:dyDescent="0.3">
      <c r="A4" s="19" t="s">
        <v>54</v>
      </c>
      <c r="B4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Description</vt:lpstr>
      <vt:lpstr>Compounds</vt:lpstr>
      <vt:lpstr>Connectivity</vt:lpstr>
      <vt:lpstr>Scenario</vt:lpstr>
      <vt:lpstr>Kinetics_Confidence</vt:lpstr>
      <vt:lpstr>Additional_Information</vt:lpstr>
      <vt:lpstr>Related Scenarios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Rich</dc:creator>
  <cp:lastModifiedBy>Stephanie Rich</cp:lastModifiedBy>
  <dcterms:created xsi:type="dcterms:W3CDTF">2024-05-02T07:10:03Z</dcterms:created>
  <dcterms:modified xsi:type="dcterms:W3CDTF">2024-07-04T11:42:37Z</dcterms:modified>
</cp:coreProperties>
</file>